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<sst xmlns="http://schemas.openxmlformats.org/spreadsheetml/2006/main" count="20" uniqueCount="16">
  <si>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CONTRACT DIALIZA 2019</t>
  </si>
  <si>
    <t>ian-decembrie    2019</t>
  </si>
  <si>
    <t>Furnizor</t>
  </si>
  <si>
    <t>Nr bolnavi 2019</t>
  </si>
  <si>
    <t xml:space="preserve">       ian -dec  2019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</si>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</sst>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21"/>
  <sheetViews>
    <sheetView tabSelected="1" workbookViewId="0" topLeftCell="B1">
      <selection activeCell="C26" sqref="C26"/>
    </sheetView>
  </sheetViews>
  <sheetFormatPr defaultColWidth="9.140625" defaultRowHeight="12.75"/>
  <cols>
    <col min="1" max="1" width="9.140625" style="0" hidden="1" customWidth="1"/>
    <col min="2" max="2" width="5.421875" style="0" customWidth="1"/>
    <col min="3" max="3" width="28.140625" style="0" customWidth="1"/>
    <col min="4" max="4" width="18.140625" style="0" customWidth="1"/>
    <col min="6" max="6" width="16.140625" style="0" customWidth="1"/>
  </cols>
  <sheetData>
    <row r="3" ht="12.75">
      <c r="C3" s="1" t="s">
        <v>0</v>
      </c>
    </row>
    <row r="5" ht="12.75">
      <c r="C5" s="2" t="s">
        <v>1</v>
      </c>
    </row>
    <row r="6" spans="3:6" ht="24.75" customHeight="1">
      <c r="C6" s="3" t="s">
        <v>2</v>
      </c>
      <c r="D6" s="4" t="s">
        <v>3</v>
      </c>
      <c r="E6" s="5" t="s">
        <v>4</v>
      </c>
      <c r="F6" s="5"/>
    </row>
    <row r="7" spans="3:6" ht="25.5">
      <c r="C7" s="3"/>
      <c r="D7" s="6"/>
      <c r="E7" s="4" t="s">
        <v>5</v>
      </c>
      <c r="F7" s="7" t="s">
        <v>6</v>
      </c>
    </row>
    <row r="8" spans="3:6" ht="25.5">
      <c r="C8" s="4" t="s">
        <v>7</v>
      </c>
      <c r="D8" s="8"/>
      <c r="E8" s="8"/>
      <c r="F8" s="8"/>
    </row>
    <row r="9" spans="3:6" ht="12.75">
      <c r="C9" s="6" t="s">
        <v>8</v>
      </c>
      <c r="D9" s="9">
        <f>33-1+4-5</f>
        <v>31</v>
      </c>
      <c r="E9" s="9">
        <f>2712+1953</f>
        <v>4665</v>
      </c>
      <c r="F9" s="9">
        <f>1345152+1095633</f>
        <v>2440785</v>
      </c>
    </row>
    <row r="10" spans="3:6" ht="12.75">
      <c r="C10" s="3" t="s">
        <v>9</v>
      </c>
      <c r="D10" s="9">
        <f>3-1</f>
        <v>2</v>
      </c>
      <c r="E10" s="9"/>
      <c r="F10" s="9">
        <f>53340+57984</f>
        <v>111324</v>
      </c>
    </row>
    <row r="11" spans="3:6" ht="12.75">
      <c r="C11" s="3" t="s">
        <v>10</v>
      </c>
      <c r="D11" s="9">
        <v>0</v>
      </c>
      <c r="E11" s="9"/>
      <c r="F11" s="9"/>
    </row>
    <row r="12" spans="3:6" ht="12.75">
      <c r="C12" s="10" t="s">
        <v>11</v>
      </c>
      <c r="D12" s="9"/>
      <c r="E12" s="9"/>
      <c r="F12" s="11">
        <f>SUM(F9:F11)</f>
        <v>2552109</v>
      </c>
    </row>
    <row r="13" spans="3:6" ht="25.5">
      <c r="C13" s="12" t="s">
        <v>12</v>
      </c>
      <c r="D13" s="9"/>
      <c r="E13" s="9"/>
      <c r="F13" s="9"/>
    </row>
    <row r="14" spans="3:6" ht="12.75">
      <c r="C14" s="6" t="s">
        <v>8</v>
      </c>
      <c r="D14" s="9">
        <f>168-2+4+4</f>
        <v>174</v>
      </c>
      <c r="E14" s="9">
        <f>2210+2210+2210+6630-297+254+10962</f>
        <v>24179</v>
      </c>
      <c r="F14" s="9">
        <f>6555632+6149682</f>
        <v>12705314</v>
      </c>
    </row>
    <row r="15" spans="3:6" ht="12.75">
      <c r="C15" s="3" t="s">
        <v>13</v>
      </c>
      <c r="D15" s="9">
        <f>11+2</f>
        <v>13</v>
      </c>
      <c r="E15" s="9">
        <f>169+169+169+507-2+819</f>
        <v>1831</v>
      </c>
      <c r="F15" s="9">
        <f>569756+520884</f>
        <v>1090640</v>
      </c>
    </row>
    <row r="16" spans="3:6" ht="12.75">
      <c r="C16" s="3" t="s">
        <v>9</v>
      </c>
      <c r="D16" s="9">
        <f>4</f>
        <v>4</v>
      </c>
      <c r="E16" s="9"/>
      <c r="F16" s="9">
        <f>106680+115968</f>
        <v>222648</v>
      </c>
    </row>
    <row r="17" spans="3:6" ht="12.75">
      <c r="C17" s="3" t="s">
        <v>10</v>
      </c>
      <c r="D17" s="9"/>
      <c r="E17" s="9"/>
      <c r="F17" s="9"/>
    </row>
    <row r="18" spans="3:6" ht="12.75">
      <c r="C18" s="10" t="s">
        <v>11</v>
      </c>
      <c r="D18" s="9"/>
      <c r="E18" s="9"/>
      <c r="F18" s="11">
        <f>SUM(F14:F17)</f>
        <v>14018602</v>
      </c>
    </row>
    <row r="19" spans="3:6" ht="25.5">
      <c r="C19" s="13" t="s">
        <v>14</v>
      </c>
      <c r="D19" s="9">
        <f>74+3+5</f>
        <v>82</v>
      </c>
      <c r="E19" s="9">
        <f>1066+1066+1066+3198-237+5166</f>
        <v>11325</v>
      </c>
      <c r="F19" s="11">
        <f>3054864+2898126</f>
        <v>5952990</v>
      </c>
    </row>
    <row r="20" spans="3:6" ht="12.75">
      <c r="C20" s="14" t="s">
        <v>15</v>
      </c>
      <c r="D20" s="9"/>
      <c r="E20" s="11">
        <f>E9+E14+E15+E19</f>
        <v>42000</v>
      </c>
      <c r="F20" s="11">
        <f>F12+F18+F19</f>
        <v>22523701</v>
      </c>
    </row>
    <row r="21" spans="3:6" ht="12.75">
      <c r="C21" s="14"/>
      <c r="D21" s="9"/>
      <c r="E21" s="11"/>
      <c r="F21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2019-08-26T08:46:20Z</dcterms:modified>
  <cp:category/>
  <cp:version/>
  <cp:contentType/>
  <cp:contentStatus/>
</cp:coreProperties>
</file>